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\Downloads\"/>
    </mc:Choice>
  </mc:AlternateContent>
  <xr:revisionPtr revIDLastSave="0" documentId="13_ncr:1_{C1384CF9-7AEE-4285-A198-36E2B27E0DB3}" xr6:coauthVersionLast="47" xr6:coauthVersionMax="47" xr10:uidLastSave="{00000000-0000-0000-0000-000000000000}"/>
  <bookViews>
    <workbookView xWindow="-108" yWindow="-108" windowWidth="23256" windowHeight="12456" xr2:uid="{30B466C6-F070-40C2-9622-29739AB650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C91" i="1"/>
  <c r="F9" i="1"/>
  <c r="D72" i="1"/>
  <c r="E69" i="1"/>
  <c r="E58" i="1"/>
  <c r="E59" i="1"/>
  <c r="E60" i="1"/>
  <c r="E61" i="1"/>
  <c r="E63" i="1"/>
  <c r="E64" i="1"/>
  <c r="E65" i="1"/>
  <c r="E66" i="1"/>
  <c r="E67" i="1"/>
  <c r="E68" i="1"/>
  <c r="E57" i="1"/>
  <c r="F70" i="1"/>
  <c r="E70" i="1" s="1"/>
  <c r="D50" i="1"/>
  <c r="D51" i="1"/>
  <c r="D52" i="1"/>
  <c r="D49" i="1"/>
  <c r="F55" i="1"/>
  <c r="D55" i="1" s="1"/>
  <c r="D46" i="1"/>
  <c r="E46" i="1"/>
  <c r="F74" i="1" l="1"/>
  <c r="E74" i="1"/>
</calcChain>
</file>

<file path=xl/sharedStrings.xml><?xml version="1.0" encoding="utf-8"?>
<sst xmlns="http://schemas.openxmlformats.org/spreadsheetml/2006/main" count="91" uniqueCount="84">
  <si>
    <t>Prijedlog financijskog plana za 2023.</t>
  </si>
  <si>
    <t>FINANCIJSKI PLAN SAVEZA ZA 2023.</t>
  </si>
  <si>
    <t>PRIHODI</t>
  </si>
  <si>
    <t>RASHODI</t>
  </si>
  <si>
    <t>PRORAČUN HOO-a ( redovni program)</t>
  </si>
  <si>
    <t>Iznosi u eurima</t>
  </si>
  <si>
    <t>Iznosi u kunama</t>
  </si>
  <si>
    <t>Europsko prvenstvo - seniori</t>
  </si>
  <si>
    <t>pripreme</t>
  </si>
  <si>
    <t>Svjetsko prvenstvo - seniori</t>
  </si>
  <si>
    <t>Danska (VIII)</t>
  </si>
  <si>
    <t xml:space="preserve">pripreme </t>
  </si>
  <si>
    <t xml:space="preserve">Europski kup - seniori </t>
  </si>
  <si>
    <t>Austrija (V)</t>
  </si>
  <si>
    <t>Italija (VI)</t>
  </si>
  <si>
    <t>Slovenija (V)</t>
  </si>
  <si>
    <t>Češka (X)</t>
  </si>
  <si>
    <t>Hrvatska (IX)</t>
  </si>
  <si>
    <t>Poljska (III)</t>
  </si>
  <si>
    <t>Mađarska (XI)</t>
  </si>
  <si>
    <t>Svjetski kup - seniori</t>
  </si>
  <si>
    <t>Uganda (II)</t>
  </si>
  <si>
    <t>Svjetsko prvenstvo - juniori</t>
  </si>
  <si>
    <t>Njemačka (X)</t>
  </si>
  <si>
    <t>Europski kup - juniori</t>
  </si>
  <si>
    <t>Mađarska (II)</t>
  </si>
  <si>
    <t>Italija (II)</t>
  </si>
  <si>
    <t>Cipar (IV)</t>
  </si>
  <si>
    <t>Slovenija (IX)</t>
  </si>
  <si>
    <t>Slovačka (XI)</t>
  </si>
  <si>
    <t>Hrvatska (VI)</t>
  </si>
  <si>
    <t>Poljska (IX)</t>
  </si>
  <si>
    <t>Španjolska(III)</t>
  </si>
  <si>
    <t>Europsko prvenstvo - mlađi juniori</t>
  </si>
  <si>
    <t>Europski kup - mlađi juniori</t>
  </si>
  <si>
    <t>Slovačka (IX)</t>
  </si>
  <si>
    <t>Hrvatska (V)</t>
  </si>
  <si>
    <t>Slovenija (XI)</t>
  </si>
  <si>
    <t>Nacionalna prvenstva</t>
  </si>
  <si>
    <t xml:space="preserve">Prvenstvo Hrvatske </t>
  </si>
  <si>
    <t>Članarina svjetskoj federaciji</t>
  </si>
  <si>
    <t>BWF</t>
  </si>
  <si>
    <t>Članarina europskoj federaciji</t>
  </si>
  <si>
    <t>BEC</t>
  </si>
  <si>
    <t>Sjednica BWF-a</t>
  </si>
  <si>
    <t>Indonezija</t>
  </si>
  <si>
    <t>Sjednica BE-e</t>
  </si>
  <si>
    <t>Azerbajdžan</t>
  </si>
  <si>
    <t>Materijalni troškovi</t>
  </si>
  <si>
    <t>Naknade za administrativne troškove (plaća)</t>
  </si>
  <si>
    <t xml:space="preserve">M. Capuder, glavna tajnica </t>
  </si>
  <si>
    <t>Naknade za administrativne troškove ( paušal)</t>
  </si>
  <si>
    <t>Ukupno HOO</t>
  </si>
  <si>
    <t>VLASTITI PRIHODI</t>
  </si>
  <si>
    <t>članarine, kotizacije, ostalo</t>
  </si>
  <si>
    <t>godišnja članarina</t>
  </si>
  <si>
    <t>licence igrača</t>
  </si>
  <si>
    <t xml:space="preserve">10% turnira </t>
  </si>
  <si>
    <t>sponzori i donacije</t>
  </si>
  <si>
    <t>Ukupno vlastiti prihodi</t>
  </si>
  <si>
    <t>honorar ravnatelja natjecanja</t>
  </si>
  <si>
    <t>troškovi sjednica UO-a i Skupštine</t>
  </si>
  <si>
    <t>sudačka služba</t>
  </si>
  <si>
    <t>web hosting</t>
  </si>
  <si>
    <t>vođenje društvenih mreža i objavljivanje</t>
  </si>
  <si>
    <t xml:space="preserve"> vijesti vezanih za rezultate natjecanja</t>
  </si>
  <si>
    <t>režijski troškovi</t>
  </si>
  <si>
    <t>tečajevi za suce i voditelje natjecanja</t>
  </si>
  <si>
    <t>čišćenje</t>
  </si>
  <si>
    <t>COMEBA</t>
  </si>
  <si>
    <t xml:space="preserve">reprezentacija </t>
  </si>
  <si>
    <t>ostali nespomenuti rashodi</t>
  </si>
  <si>
    <t>ukupno vlastiti rashodi</t>
  </si>
  <si>
    <t>Badminton Europe</t>
  </si>
  <si>
    <t>Shuttle Time</t>
  </si>
  <si>
    <t>UKUPNO:</t>
  </si>
  <si>
    <t>HOO + vlastiti prihodi + Shuttle Time</t>
  </si>
  <si>
    <t xml:space="preserve">Razrada Svjetskog i Europskog kupa   </t>
  </si>
  <si>
    <t>Ukupno   ___20.374___eur            - seniori:</t>
  </si>
  <si>
    <t>Ukupno  __24.628__ eur                   -  juniori :</t>
  </si>
  <si>
    <t>Ukupno ___10.865__ eur                 - ml. juniori:</t>
  </si>
  <si>
    <t>Ukupno kupovi (sen., jun., mlađ. jun.)= 55.867 eura</t>
  </si>
  <si>
    <t>naknadno će se odrediti</t>
  </si>
  <si>
    <t xml:space="preserve">Projekt Nacionalnog centra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</si>
</sst>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;[Red]\-#,##0.00\ &quot;kn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1" fillId="0" borderId="0" xfId="0" applyFont="1"/>
    <xf numFmtId="0" fontId="0" fillId="2" borderId="0" xfId="0" applyFill="1"/>
    <xf numFmtId="0" fontId="3" fillId="0" borderId="0" xfId="0" applyFont="1"/>
    <xf numFmtId="0" fontId="1" fillId="0" borderId="2" xfId="0" applyFont="1" applyBorder="1"/>
    <xf numFmtId="4" fontId="1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6" fillId="0" borderId="0" xfId="0" applyNumberFormat="1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4" fontId="5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" fontId="1" fillId="0" borderId="3" xfId="0" applyNumberFormat="1" applyFont="1" applyBorder="1" applyAlignment="1">
      <alignment horizontal="left"/>
    </xf>
    <xf numFmtId="0" fontId="7" fillId="0" borderId="0" xfId="0" applyFont="1"/>
    <xf numFmtId="4" fontId="7" fillId="0" borderId="0" xfId="0" applyNumberFormat="1" applyFont="1" applyAlignment="1">
      <alignment horizontal="left"/>
    </xf>
    <xf numFmtId="0" fontId="8" fillId="0" borderId="0" xfId="0" applyFont="1"/>
    <xf numFmtId="4" fontId="3" fillId="0" borderId="3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4" fontId="0" fillId="0" borderId="5" xfId="0" applyNumberFormat="1" applyBorder="1" applyAlignment="1">
      <alignment horizontal="left"/>
    </xf>
    <xf numFmtId="4" fontId="0" fillId="0" borderId="6" xfId="0" applyNumberForma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3" borderId="0" xfId="0" applyFill="1" applyAlignment="1">
      <alignment horizontal="right"/>
    </xf>
    <xf numFmtId="4" fontId="7" fillId="3" borderId="0" xfId="0" applyNumberFormat="1" applyFont="1" applyFill="1" applyAlignment="1">
      <alignment horizontal="right"/>
    </xf>
    <xf numFmtId="4" fontId="7" fillId="3" borderId="8" xfId="0" applyNumberFormat="1" applyFont="1" applyFill="1" applyBorder="1" applyAlignment="1">
      <alignment horizontal="right"/>
    </xf>
    <xf numFmtId="4" fontId="0" fillId="3" borderId="7" xfId="0" applyNumberFormat="1" applyFill="1" applyBorder="1" applyAlignment="1">
      <alignment horizontal="right"/>
    </xf>
    <xf numFmtId="0" fontId="1" fillId="0" borderId="0" xfId="0" applyFont="1" applyAlignment="1">
      <alignment horizontal="center"/>
    </xf>
    <xf numFmtId="4" fontId="9" fillId="0" borderId="0" xfId="0" applyNumberFormat="1" applyFont="1"/>
    <xf numFmtId="0" fontId="1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5896-189A-4EC7-A230-FA95799BE07B}">
  <sheetPr>
    <pageSetUpPr fitToPage="1"/>
  </sheetPr>
  <dimension ref="B3:H93"/>
  <sheetViews>
    <sheetView tabSelected="1" workbookViewId="0">
      <selection activeCell="B3" sqref="B3"/>
    </sheetView>
  </sheetViews>
  <sheetFormatPr defaultRowHeight="14.4" x14ac:dyDescent="0.3"/>
  <cols>
    <col min="1" max="1" width="7.109375" customWidth="1"/>
    <col min="2" max="2" width="33.88671875" customWidth="1"/>
    <col min="3" max="3" width="21.88671875" customWidth="1"/>
    <col min="4" max="4" width="14.33203125" style="18" customWidth="1"/>
    <col min="5" max="5" width="18.33203125" customWidth="1"/>
    <col min="6" max="6" width="13.88671875" style="29" customWidth="1"/>
    <col min="7" max="7" width="45.88671875" customWidth="1"/>
  </cols>
  <sheetData>
    <row r="3" spans="2:8" ht="21" x14ac:dyDescent="0.4">
      <c r="C3" s="1" t="s">
        <v>0</v>
      </c>
    </row>
    <row r="6" spans="2:8" x14ac:dyDescent="0.3">
      <c r="B6" s="4" t="s">
        <v>1</v>
      </c>
      <c r="C6" s="5"/>
      <c r="D6" s="19" t="s">
        <v>2</v>
      </c>
      <c r="E6" s="6" t="s">
        <v>3</v>
      </c>
    </row>
    <row r="8" spans="2:8" ht="14.4" customHeight="1" x14ac:dyDescent="0.3">
      <c r="B8" s="3" t="s">
        <v>4</v>
      </c>
      <c r="D8" s="40" t="s">
        <v>5</v>
      </c>
      <c r="E8" s="40"/>
      <c r="F8" s="42" t="s">
        <v>6</v>
      </c>
    </row>
    <row r="9" spans="2:8" x14ac:dyDescent="0.3">
      <c r="B9" s="24" t="s">
        <v>7</v>
      </c>
      <c r="C9" s="24" t="s">
        <v>8</v>
      </c>
      <c r="D9" s="25">
        <v>2800</v>
      </c>
      <c r="E9" s="25">
        <v>2800</v>
      </c>
      <c r="F9" s="37">
        <f>D9*7.5345</f>
        <v>21096.600000000002</v>
      </c>
    </row>
    <row r="10" spans="2:8" x14ac:dyDescent="0.3">
      <c r="B10" s="24" t="s">
        <v>9</v>
      </c>
      <c r="C10" s="24" t="s">
        <v>10</v>
      </c>
      <c r="D10" s="25">
        <v>2845</v>
      </c>
      <c r="E10" s="25">
        <v>2845</v>
      </c>
      <c r="F10" s="37">
        <f t="shared" ref="F10:F46" si="0">D10*7.5345</f>
        <v>21435.6525</v>
      </c>
    </row>
    <row r="11" spans="2:8" x14ac:dyDescent="0.3">
      <c r="B11" s="26"/>
      <c r="C11" s="24" t="s">
        <v>11</v>
      </c>
      <c r="D11" s="25">
        <v>1400</v>
      </c>
      <c r="E11" s="25">
        <v>1400</v>
      </c>
      <c r="F11" s="37">
        <f t="shared" si="0"/>
        <v>10548.300000000001</v>
      </c>
    </row>
    <row r="12" spans="2:8" x14ac:dyDescent="0.3">
      <c r="B12" s="24" t="s">
        <v>12</v>
      </c>
      <c r="C12" s="24" t="s">
        <v>13</v>
      </c>
      <c r="D12" s="25">
        <v>2310</v>
      </c>
      <c r="E12" s="25">
        <v>2310</v>
      </c>
      <c r="F12" s="37">
        <f t="shared" si="0"/>
        <v>17404.695</v>
      </c>
    </row>
    <row r="13" spans="2:8" x14ac:dyDescent="0.3">
      <c r="B13" s="26"/>
      <c r="C13" s="24" t="s">
        <v>14</v>
      </c>
      <c r="D13" s="25">
        <v>3100</v>
      </c>
      <c r="E13" s="25">
        <v>3100</v>
      </c>
      <c r="F13" s="37">
        <f t="shared" si="0"/>
        <v>23356.95</v>
      </c>
      <c r="H13" s="2"/>
    </row>
    <row r="14" spans="2:8" x14ac:dyDescent="0.3">
      <c r="B14" s="26"/>
      <c r="C14" s="24" t="s">
        <v>15</v>
      </c>
      <c r="D14" s="25">
        <v>2875</v>
      </c>
      <c r="E14" s="25">
        <v>2875</v>
      </c>
      <c r="F14" s="37">
        <f t="shared" si="0"/>
        <v>21661.6875</v>
      </c>
    </row>
    <row r="15" spans="2:8" x14ac:dyDescent="0.3">
      <c r="B15" s="26"/>
      <c r="C15" s="24" t="s">
        <v>16</v>
      </c>
      <c r="D15" s="25">
        <v>2575</v>
      </c>
      <c r="E15" s="25">
        <v>2575</v>
      </c>
      <c r="F15" s="37">
        <f t="shared" si="0"/>
        <v>19401.337500000001</v>
      </c>
    </row>
    <row r="16" spans="2:8" x14ac:dyDescent="0.3">
      <c r="B16" s="26"/>
      <c r="C16" s="24" t="s">
        <v>17</v>
      </c>
      <c r="D16" s="25">
        <v>1130</v>
      </c>
      <c r="E16" s="25">
        <v>1130</v>
      </c>
      <c r="F16" s="37">
        <f t="shared" si="0"/>
        <v>8513.9850000000006</v>
      </c>
    </row>
    <row r="17" spans="2:8" x14ac:dyDescent="0.3">
      <c r="B17" s="26"/>
      <c r="C17" s="24" t="s">
        <v>18</v>
      </c>
      <c r="D17" s="25">
        <v>3115</v>
      </c>
      <c r="E17" s="25">
        <v>3115</v>
      </c>
      <c r="F17" s="37">
        <f t="shared" si="0"/>
        <v>23469.967500000002</v>
      </c>
    </row>
    <row r="18" spans="2:8" x14ac:dyDescent="0.3">
      <c r="B18" s="26"/>
      <c r="C18" s="24" t="s">
        <v>19</v>
      </c>
      <c r="D18" s="25">
        <v>1769</v>
      </c>
      <c r="E18" s="25">
        <v>1769</v>
      </c>
      <c r="F18" s="37">
        <f t="shared" si="0"/>
        <v>13328.530500000001</v>
      </c>
    </row>
    <row r="19" spans="2:8" x14ac:dyDescent="0.3">
      <c r="B19" s="24" t="s">
        <v>20</v>
      </c>
      <c r="C19" s="24" t="s">
        <v>21</v>
      </c>
      <c r="D19" s="25">
        <v>3500</v>
      </c>
      <c r="E19" s="25">
        <v>3500</v>
      </c>
      <c r="F19" s="37">
        <f t="shared" si="0"/>
        <v>26370.75</v>
      </c>
    </row>
    <row r="20" spans="2:8" x14ac:dyDescent="0.3">
      <c r="B20" s="24" t="s">
        <v>22</v>
      </c>
      <c r="C20" s="24" t="s">
        <v>23</v>
      </c>
      <c r="D20" s="25">
        <v>4665</v>
      </c>
      <c r="E20" s="25">
        <v>4665</v>
      </c>
      <c r="F20" s="37">
        <f t="shared" si="0"/>
        <v>35148.442500000005</v>
      </c>
      <c r="G20" s="13"/>
    </row>
    <row r="21" spans="2:8" x14ac:dyDescent="0.3">
      <c r="B21" s="24"/>
      <c r="C21" s="24" t="s">
        <v>11</v>
      </c>
      <c r="D21" s="25">
        <v>2815</v>
      </c>
      <c r="E21" s="25">
        <v>2815</v>
      </c>
      <c r="F21" s="37">
        <f t="shared" si="0"/>
        <v>21209.6175</v>
      </c>
    </row>
    <row r="22" spans="2:8" x14ac:dyDescent="0.3">
      <c r="B22" s="24" t="s">
        <v>24</v>
      </c>
      <c r="C22" s="24" t="s">
        <v>25</v>
      </c>
      <c r="D22" s="25">
        <v>2325</v>
      </c>
      <c r="E22" s="25">
        <v>2325</v>
      </c>
      <c r="F22" s="37">
        <f t="shared" si="0"/>
        <v>17517.712500000001</v>
      </c>
    </row>
    <row r="23" spans="2:8" x14ac:dyDescent="0.3">
      <c r="B23" s="26"/>
      <c r="C23" s="24" t="s">
        <v>26</v>
      </c>
      <c r="D23" s="25">
        <v>3100</v>
      </c>
      <c r="E23" s="25">
        <v>3100</v>
      </c>
      <c r="F23" s="37">
        <f t="shared" si="0"/>
        <v>23356.95</v>
      </c>
      <c r="H23" s="2"/>
    </row>
    <row r="24" spans="2:8" x14ac:dyDescent="0.3">
      <c r="B24" s="26"/>
      <c r="C24" s="24" t="s">
        <v>27</v>
      </c>
      <c r="D24" s="25">
        <v>3175</v>
      </c>
      <c r="E24" s="25">
        <v>3175</v>
      </c>
      <c r="F24" s="37">
        <f t="shared" si="0"/>
        <v>23922.037500000002</v>
      </c>
      <c r="H24" s="2"/>
    </row>
    <row r="25" spans="2:8" x14ac:dyDescent="0.3">
      <c r="B25" s="26"/>
      <c r="C25" s="24" t="s">
        <v>28</v>
      </c>
      <c r="D25" s="25">
        <v>2033</v>
      </c>
      <c r="E25" s="25">
        <v>2033</v>
      </c>
      <c r="F25" s="37">
        <f t="shared" si="0"/>
        <v>15317.638500000001</v>
      </c>
    </row>
    <row r="26" spans="2:8" x14ac:dyDescent="0.3">
      <c r="B26" s="26"/>
      <c r="C26" s="24" t="s">
        <v>29</v>
      </c>
      <c r="D26" s="25">
        <v>2635</v>
      </c>
      <c r="E26" s="25">
        <v>2635</v>
      </c>
      <c r="F26" s="37">
        <f t="shared" si="0"/>
        <v>19853.407500000001</v>
      </c>
    </row>
    <row r="27" spans="2:8" x14ac:dyDescent="0.3">
      <c r="B27" s="26"/>
      <c r="C27" s="24" t="s">
        <v>23</v>
      </c>
      <c r="D27" s="25">
        <v>3180</v>
      </c>
      <c r="E27" s="25">
        <v>3180</v>
      </c>
      <c r="F27" s="37">
        <f t="shared" si="0"/>
        <v>23959.710000000003</v>
      </c>
    </row>
    <row r="28" spans="2:8" x14ac:dyDescent="0.3">
      <c r="B28" s="26"/>
      <c r="C28" s="24" t="s">
        <v>30</v>
      </c>
      <c r="D28" s="25">
        <v>2080</v>
      </c>
      <c r="E28" s="25">
        <v>2080</v>
      </c>
      <c r="F28" s="37">
        <f t="shared" si="0"/>
        <v>15671.76</v>
      </c>
    </row>
    <row r="29" spans="2:8" x14ac:dyDescent="0.3">
      <c r="B29" s="26"/>
      <c r="C29" s="24" t="s">
        <v>31</v>
      </c>
      <c r="D29" s="25">
        <v>3175</v>
      </c>
      <c r="E29" s="25">
        <v>3175</v>
      </c>
      <c r="F29" s="37">
        <f t="shared" si="0"/>
        <v>23922.037500000002</v>
      </c>
    </row>
    <row r="30" spans="2:8" x14ac:dyDescent="0.3">
      <c r="B30" s="26"/>
      <c r="C30" s="24" t="s">
        <v>32</v>
      </c>
      <c r="D30" s="25">
        <v>2925</v>
      </c>
      <c r="E30" s="25">
        <v>2925</v>
      </c>
      <c r="F30" s="37">
        <f t="shared" si="0"/>
        <v>22038.412500000002</v>
      </c>
    </row>
    <row r="31" spans="2:8" x14ac:dyDescent="0.3">
      <c r="B31" s="24" t="s">
        <v>33</v>
      </c>
      <c r="C31" s="24"/>
      <c r="D31" s="25">
        <v>4510</v>
      </c>
      <c r="E31" s="25">
        <v>4510</v>
      </c>
      <c r="F31" s="37">
        <f t="shared" si="0"/>
        <v>33980.595000000001</v>
      </c>
    </row>
    <row r="32" spans="2:8" x14ac:dyDescent="0.3">
      <c r="B32" s="26"/>
      <c r="C32" s="24" t="s">
        <v>8</v>
      </c>
      <c r="D32" s="25">
        <v>4380</v>
      </c>
      <c r="E32" s="25">
        <v>4380</v>
      </c>
      <c r="F32" s="37">
        <f t="shared" si="0"/>
        <v>33001.11</v>
      </c>
    </row>
    <row r="33" spans="2:8" x14ac:dyDescent="0.3">
      <c r="B33" s="24" t="s">
        <v>34</v>
      </c>
      <c r="C33" s="24" t="s">
        <v>17</v>
      </c>
      <c r="D33" s="25">
        <v>1940</v>
      </c>
      <c r="E33" s="25">
        <v>1940</v>
      </c>
      <c r="F33" s="37">
        <f t="shared" si="0"/>
        <v>14616.93</v>
      </c>
    </row>
    <row r="34" spans="2:8" x14ac:dyDescent="0.3">
      <c r="B34" s="24"/>
      <c r="C34" s="24" t="s">
        <v>35</v>
      </c>
      <c r="D34" s="25">
        <v>2625</v>
      </c>
      <c r="E34" s="25">
        <v>2625</v>
      </c>
      <c r="F34" s="37">
        <f t="shared" si="0"/>
        <v>19778.0625</v>
      </c>
      <c r="H34" s="2"/>
    </row>
    <row r="35" spans="2:8" x14ac:dyDescent="0.3">
      <c r="B35" s="24"/>
      <c r="C35" s="24" t="s">
        <v>28</v>
      </c>
      <c r="D35" s="25">
        <v>2040</v>
      </c>
      <c r="E35" s="25">
        <v>2040</v>
      </c>
      <c r="F35" s="37">
        <f t="shared" si="0"/>
        <v>15370.380000000001</v>
      </c>
      <c r="G35" s="17"/>
      <c r="H35" s="2"/>
    </row>
    <row r="36" spans="2:8" x14ac:dyDescent="0.3">
      <c r="B36" s="24"/>
      <c r="C36" s="24" t="s">
        <v>36</v>
      </c>
      <c r="D36" s="25">
        <v>2315</v>
      </c>
      <c r="E36" s="25">
        <v>2315</v>
      </c>
      <c r="F36" s="37">
        <f t="shared" si="0"/>
        <v>17442.3675</v>
      </c>
      <c r="H36" s="2"/>
    </row>
    <row r="37" spans="2:8" x14ac:dyDescent="0.3">
      <c r="B37" s="24"/>
      <c r="C37" s="24" t="s">
        <v>37</v>
      </c>
      <c r="D37" s="25">
        <v>1945</v>
      </c>
      <c r="E37" s="25">
        <v>1945</v>
      </c>
      <c r="F37" s="37">
        <f t="shared" si="0"/>
        <v>14654.602500000001</v>
      </c>
      <c r="H37" s="2"/>
    </row>
    <row r="38" spans="2:8" x14ac:dyDescent="0.3">
      <c r="B38" s="16" t="s">
        <v>38</v>
      </c>
      <c r="C38" s="16" t="s">
        <v>39</v>
      </c>
      <c r="D38" s="20">
        <v>1380</v>
      </c>
      <c r="E38" s="20">
        <v>1380</v>
      </c>
      <c r="F38" s="37">
        <f t="shared" si="0"/>
        <v>10397.61</v>
      </c>
    </row>
    <row r="39" spans="2:8" x14ac:dyDescent="0.3">
      <c r="B39" s="16" t="s">
        <v>40</v>
      </c>
      <c r="C39" s="16" t="s">
        <v>41</v>
      </c>
      <c r="D39" s="20">
        <v>200</v>
      </c>
      <c r="E39" s="20">
        <v>200</v>
      </c>
      <c r="F39" s="37">
        <f t="shared" si="0"/>
        <v>1506.9</v>
      </c>
    </row>
    <row r="40" spans="2:8" x14ac:dyDescent="0.3">
      <c r="B40" s="16" t="s">
        <v>42</v>
      </c>
      <c r="C40" s="16" t="s">
        <v>43</v>
      </c>
      <c r="D40" s="20">
        <v>420</v>
      </c>
      <c r="E40" s="20">
        <v>420</v>
      </c>
      <c r="F40" s="37">
        <f t="shared" si="0"/>
        <v>3164.4900000000002</v>
      </c>
    </row>
    <row r="41" spans="2:8" x14ac:dyDescent="0.3">
      <c r="B41" s="16" t="s">
        <v>44</v>
      </c>
      <c r="C41" s="16" t="s">
        <v>45</v>
      </c>
      <c r="D41" s="20">
        <v>1440</v>
      </c>
      <c r="E41" s="20">
        <v>1440</v>
      </c>
      <c r="F41" s="37">
        <f t="shared" si="0"/>
        <v>10849.68</v>
      </c>
    </row>
    <row r="42" spans="2:8" x14ac:dyDescent="0.3">
      <c r="B42" s="16" t="s">
        <v>46</v>
      </c>
      <c r="C42" s="16" t="s">
        <v>47</v>
      </c>
      <c r="D42" s="20">
        <v>930</v>
      </c>
      <c r="E42" s="20">
        <v>930</v>
      </c>
      <c r="F42" s="37">
        <f t="shared" si="0"/>
        <v>7007.085</v>
      </c>
    </row>
    <row r="43" spans="2:8" x14ac:dyDescent="0.3">
      <c r="B43" s="16" t="s">
        <v>48</v>
      </c>
      <c r="C43" s="14"/>
      <c r="D43" s="20">
        <v>1999</v>
      </c>
      <c r="E43" s="20">
        <v>1999</v>
      </c>
      <c r="F43" s="37">
        <f t="shared" si="0"/>
        <v>15061.4655</v>
      </c>
    </row>
    <row r="44" spans="2:8" x14ac:dyDescent="0.3">
      <c r="B44" s="16" t="s">
        <v>49</v>
      </c>
      <c r="C44" s="16" t="s">
        <v>50</v>
      </c>
      <c r="D44" s="20">
        <v>23891</v>
      </c>
      <c r="E44" s="20">
        <v>23891</v>
      </c>
      <c r="F44" s="37">
        <f t="shared" si="0"/>
        <v>180006.7395</v>
      </c>
    </row>
    <row r="45" spans="2:8" x14ac:dyDescent="0.3">
      <c r="B45" s="16" t="s">
        <v>51</v>
      </c>
      <c r="C45" s="16"/>
      <c r="D45" s="20">
        <v>465</v>
      </c>
      <c r="E45" s="20">
        <v>465</v>
      </c>
      <c r="F45" s="37">
        <f t="shared" si="0"/>
        <v>3503.5425</v>
      </c>
    </row>
    <row r="46" spans="2:8" x14ac:dyDescent="0.3">
      <c r="B46" s="14"/>
      <c r="C46" s="7" t="s">
        <v>52</v>
      </c>
      <c r="D46" s="27">
        <f>SUM(D9:D45)</f>
        <v>110007</v>
      </c>
      <c r="E46" s="27">
        <f>SUM(E9:E45)</f>
        <v>110007</v>
      </c>
      <c r="F46" s="38">
        <f t="shared" si="0"/>
        <v>828847.7415</v>
      </c>
    </row>
    <row r="47" spans="2:8" x14ac:dyDescent="0.3">
      <c r="B47" s="8" t="s">
        <v>53</v>
      </c>
      <c r="C47" s="14"/>
      <c r="D47" s="21"/>
      <c r="E47" s="15"/>
      <c r="F47" s="36"/>
    </row>
    <row r="48" spans="2:8" x14ac:dyDescent="0.3">
      <c r="B48" t="s">
        <v>54</v>
      </c>
      <c r="D48" s="22"/>
      <c r="E48" s="2"/>
      <c r="F48" s="36"/>
    </row>
    <row r="49" spans="3:6" x14ac:dyDescent="0.3">
      <c r="C49" t="s">
        <v>55</v>
      </c>
      <c r="D49" s="22">
        <f>F49/7.5345</f>
        <v>3318.0702103656513</v>
      </c>
      <c r="F49" s="37">
        <v>25000</v>
      </c>
    </row>
    <row r="50" spans="3:6" x14ac:dyDescent="0.3">
      <c r="C50" t="s">
        <v>56</v>
      </c>
      <c r="D50" s="22">
        <f t="shared" ref="D50:D55" si="1">F50/7.5345</f>
        <v>3981.6842524387812</v>
      </c>
      <c r="F50" s="37">
        <v>30000</v>
      </c>
    </row>
    <row r="51" spans="3:6" x14ac:dyDescent="0.3">
      <c r="C51" t="s">
        <v>57</v>
      </c>
      <c r="D51" s="22">
        <f t="shared" si="1"/>
        <v>929.05965890238235</v>
      </c>
      <c r="F51" s="37">
        <v>7000</v>
      </c>
    </row>
    <row r="52" spans="3:6" x14ac:dyDescent="0.3">
      <c r="C52" s="10" t="s">
        <v>58</v>
      </c>
      <c r="D52" s="22">
        <f t="shared" si="1"/>
        <v>46452.982945119118</v>
      </c>
      <c r="E52" s="2"/>
      <c r="F52" s="37">
        <v>350000</v>
      </c>
    </row>
    <row r="53" spans="3:6" x14ac:dyDescent="0.3">
      <c r="D53" s="22"/>
      <c r="E53" s="2"/>
      <c r="F53" s="36"/>
    </row>
    <row r="54" spans="3:6" x14ac:dyDescent="0.3">
      <c r="D54" s="22"/>
      <c r="E54" s="2"/>
      <c r="F54" s="36"/>
    </row>
    <row r="55" spans="3:6" x14ac:dyDescent="0.3">
      <c r="C55" s="7" t="s">
        <v>59</v>
      </c>
      <c r="D55" s="32">
        <f t="shared" si="1"/>
        <v>54681.79706682593</v>
      </c>
      <c r="E55" s="31"/>
      <c r="F55" s="39">
        <f>SUM(F49:F52)</f>
        <v>412000</v>
      </c>
    </row>
    <row r="56" spans="3:6" x14ac:dyDescent="0.3">
      <c r="D56" s="22"/>
      <c r="E56" s="22"/>
      <c r="F56" s="36"/>
    </row>
    <row r="57" spans="3:6" x14ac:dyDescent="0.3">
      <c r="C57" t="s">
        <v>60</v>
      </c>
      <c r="D57" s="22"/>
      <c r="E57" s="22">
        <f>F57/7.5345</f>
        <v>663.61404207313024</v>
      </c>
      <c r="F57" s="37">
        <v>5000</v>
      </c>
    </row>
    <row r="58" spans="3:6" x14ac:dyDescent="0.3">
      <c r="C58" t="s">
        <v>61</v>
      </c>
      <c r="D58" s="22"/>
      <c r="E58" s="22">
        <f t="shared" ref="E58:E70" si="2">F58/7.5345</f>
        <v>796.33685048775624</v>
      </c>
      <c r="F58" s="37">
        <v>6000</v>
      </c>
    </row>
    <row r="59" spans="3:6" x14ac:dyDescent="0.3">
      <c r="C59" t="s">
        <v>62</v>
      </c>
      <c r="D59" s="22"/>
      <c r="E59" s="22">
        <f t="shared" si="2"/>
        <v>3802.5084610790364</v>
      </c>
      <c r="F59" s="37">
        <v>28650</v>
      </c>
    </row>
    <row r="60" spans="3:6" x14ac:dyDescent="0.3">
      <c r="C60" t="s">
        <v>63</v>
      </c>
      <c r="D60" s="22"/>
      <c r="E60" s="22">
        <f t="shared" si="2"/>
        <v>199.08421262193906</v>
      </c>
      <c r="F60" s="37">
        <v>1500</v>
      </c>
    </row>
    <row r="61" spans="3:6" x14ac:dyDescent="0.3">
      <c r="C61" t="s">
        <v>64</v>
      </c>
      <c r="D61" s="22"/>
      <c r="E61" s="22">
        <f t="shared" si="2"/>
        <v>3185.3474019510249</v>
      </c>
      <c r="F61" s="37">
        <v>24000</v>
      </c>
    </row>
    <row r="62" spans="3:6" x14ac:dyDescent="0.3">
      <c r="C62" t="s">
        <v>65</v>
      </c>
      <c r="D62" s="22"/>
      <c r="E62" s="22"/>
      <c r="F62" s="37"/>
    </row>
    <row r="63" spans="3:6" x14ac:dyDescent="0.3">
      <c r="C63" t="s">
        <v>83</v>
      </c>
      <c r="D63" s="22"/>
      <c r="E63" s="22">
        <f t="shared" si="2"/>
        <v>40745.902183290193</v>
      </c>
      <c r="F63" s="37">
        <v>307000</v>
      </c>
    </row>
    <row r="64" spans="3:6" x14ac:dyDescent="0.3">
      <c r="C64" t="s">
        <v>66</v>
      </c>
      <c r="D64" s="22"/>
      <c r="E64" s="22">
        <f t="shared" si="2"/>
        <v>663.61404207313024</v>
      </c>
      <c r="F64" s="37">
        <v>5000</v>
      </c>
    </row>
    <row r="65" spans="2:6" x14ac:dyDescent="0.3">
      <c r="C65" t="s">
        <v>67</v>
      </c>
      <c r="D65" s="22"/>
      <c r="E65" s="22">
        <f t="shared" si="2"/>
        <v>398.16842524387812</v>
      </c>
      <c r="F65" s="37">
        <v>3000</v>
      </c>
    </row>
    <row r="66" spans="2:6" x14ac:dyDescent="0.3">
      <c r="C66" t="s">
        <v>68</v>
      </c>
      <c r="D66" s="22"/>
      <c r="E66" s="22">
        <f t="shared" si="2"/>
        <v>318.53474019510253</v>
      </c>
      <c r="F66" s="37">
        <v>2400</v>
      </c>
    </row>
    <row r="67" spans="2:6" x14ac:dyDescent="0.3">
      <c r="C67" t="s">
        <v>69</v>
      </c>
      <c r="D67" s="22"/>
      <c r="E67" s="22">
        <f t="shared" si="2"/>
        <v>159.26737009755126</v>
      </c>
      <c r="F67" s="37">
        <v>1200</v>
      </c>
    </row>
    <row r="68" spans="2:6" x14ac:dyDescent="0.3">
      <c r="C68" t="s">
        <v>70</v>
      </c>
      <c r="D68" s="22"/>
      <c r="E68" s="22">
        <f t="shared" si="2"/>
        <v>1327.2280841462605</v>
      </c>
      <c r="F68" s="37">
        <v>10000</v>
      </c>
    </row>
    <row r="69" spans="2:6" x14ac:dyDescent="0.3">
      <c r="C69" t="s">
        <v>71</v>
      </c>
      <c r="D69" s="22"/>
      <c r="E69" s="22">
        <f t="shared" si="2"/>
        <v>2422.1912535669253</v>
      </c>
      <c r="F69" s="37">
        <v>18250</v>
      </c>
    </row>
    <row r="70" spans="2:6" x14ac:dyDescent="0.3">
      <c r="C70" s="12" t="s">
        <v>72</v>
      </c>
      <c r="D70" s="23"/>
      <c r="E70" s="30">
        <f t="shared" si="2"/>
        <v>54681.79706682593</v>
      </c>
      <c r="F70" s="38">
        <f>SUM(F57:F69)</f>
        <v>412000</v>
      </c>
    </row>
    <row r="71" spans="2:6" x14ac:dyDescent="0.3">
      <c r="D71" s="22"/>
      <c r="E71" s="22"/>
      <c r="F71" s="37"/>
    </row>
    <row r="72" spans="2:6" x14ac:dyDescent="0.3">
      <c r="B72" s="11" t="s">
        <v>73</v>
      </c>
      <c r="C72" s="11" t="s">
        <v>74</v>
      </c>
      <c r="D72" s="35">
        <f>F72/7.5345</f>
        <v>1511.9994691087663</v>
      </c>
      <c r="E72" s="35">
        <v>1511.9994691087663</v>
      </c>
      <c r="F72" s="37">
        <v>11392.16</v>
      </c>
    </row>
    <row r="73" spans="2:6" x14ac:dyDescent="0.3">
      <c r="D73" s="22"/>
      <c r="E73" s="22"/>
      <c r="F73" s="36"/>
    </row>
    <row r="74" spans="2:6" x14ac:dyDescent="0.3">
      <c r="B74" s="8" t="s">
        <v>75</v>
      </c>
      <c r="C74" s="8" t="s">
        <v>76</v>
      </c>
      <c r="D74" s="28"/>
      <c r="E74" s="33">
        <f>D46+D55+D72</f>
        <v>166200.7965359347</v>
      </c>
      <c r="F74" s="38">
        <f>F46+F55+F72</f>
        <v>1252239.9014999999</v>
      </c>
    </row>
    <row r="75" spans="2:6" x14ac:dyDescent="0.3">
      <c r="D75" s="22"/>
      <c r="E75" s="2"/>
    </row>
    <row r="76" spans="2:6" x14ac:dyDescent="0.3">
      <c r="D76" s="22"/>
      <c r="E76" s="2"/>
    </row>
    <row r="77" spans="2:6" x14ac:dyDescent="0.3">
      <c r="B77" t="s">
        <v>77</v>
      </c>
      <c r="D77" s="22"/>
      <c r="E77" s="2"/>
    </row>
    <row r="78" spans="2:6" x14ac:dyDescent="0.3">
      <c r="D78" s="22"/>
      <c r="E78" s="2"/>
    </row>
    <row r="79" spans="2:6" x14ac:dyDescent="0.3">
      <c r="B79" t="s">
        <v>78</v>
      </c>
      <c r="D79" s="22"/>
      <c r="E79" s="2"/>
    </row>
    <row r="80" spans="2:6" x14ac:dyDescent="0.3">
      <c r="B80" s="34">
        <v>153507.9</v>
      </c>
      <c r="C80" t="s">
        <v>82</v>
      </c>
      <c r="D80" s="22"/>
      <c r="E80" s="2"/>
    </row>
    <row r="81" spans="2:5" x14ac:dyDescent="0.3">
      <c r="D81" s="22"/>
      <c r="E81" s="2"/>
    </row>
    <row r="82" spans="2:5" x14ac:dyDescent="0.3">
      <c r="D82" s="22"/>
      <c r="E82" s="2"/>
    </row>
    <row r="83" spans="2:5" x14ac:dyDescent="0.3">
      <c r="B83" t="s">
        <v>79</v>
      </c>
      <c r="D83" s="22"/>
      <c r="E83" s="2"/>
    </row>
    <row r="84" spans="2:5" x14ac:dyDescent="0.3">
      <c r="B84" s="34">
        <v>185559.67</v>
      </c>
      <c r="C84" t="s">
        <v>82</v>
      </c>
      <c r="D84" s="22"/>
      <c r="E84" s="2"/>
    </row>
    <row r="85" spans="2:5" x14ac:dyDescent="0.3">
      <c r="D85" s="22"/>
      <c r="E85" s="41"/>
    </row>
    <row r="86" spans="2:5" x14ac:dyDescent="0.3">
      <c r="D86" s="22"/>
      <c r="E86" s="2"/>
    </row>
    <row r="87" spans="2:5" x14ac:dyDescent="0.3">
      <c r="B87" t="s">
        <v>80</v>
      </c>
      <c r="D87" s="22"/>
      <c r="E87" s="2"/>
    </row>
    <row r="88" spans="2:5" x14ac:dyDescent="0.3">
      <c r="B88" s="34">
        <v>81862.34</v>
      </c>
      <c r="C88" t="s">
        <v>82</v>
      </c>
      <c r="D88" s="22"/>
      <c r="E88" s="2"/>
    </row>
    <row r="89" spans="2:5" x14ac:dyDescent="0.3">
      <c r="D89" s="22"/>
      <c r="E89" s="2"/>
    </row>
    <row r="90" spans="2:5" x14ac:dyDescent="0.3">
      <c r="B90" s="9" t="s">
        <v>81</v>
      </c>
      <c r="D90" s="22"/>
      <c r="E90" s="2"/>
    </row>
    <row r="91" spans="2:5" x14ac:dyDescent="0.3">
      <c r="C91" s="34">
        <f>B80+B84+B88</f>
        <v>420929.91000000003</v>
      </c>
      <c r="D91" s="22"/>
      <c r="E91" s="2"/>
    </row>
    <row r="92" spans="2:5" x14ac:dyDescent="0.3">
      <c r="D92" s="22"/>
      <c r="E92" s="2"/>
    </row>
    <row r="93" spans="2:5" x14ac:dyDescent="0.3">
      <c r="D93" s="22"/>
      <c r="E93" s="2"/>
    </row>
  </sheetData>
  <mergeCells count="1">
    <mergeCell ref="D8:E8"/>
  </mergeCells>
  <pageMargins left="0.25" right="0.25" top="0.75" bottom="0.75" header="0.3" footer="0.3"/>
  <pageSetup paperSize="9" scale="5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Hrvatski badmintonski savez OIB 15918238976</dc:creator>
  <cp:keywords/>
  <dc:description/>
  <cp:lastModifiedBy>Ivana Sladoljev</cp:lastModifiedBy>
  <cp:revision/>
  <dcterms:created xsi:type="dcterms:W3CDTF">2020-11-07T21:12:19Z</dcterms:created>
  <dcterms:modified xsi:type="dcterms:W3CDTF">2022-12-09T17:21:11Z</dcterms:modified>
  <cp:category/>
  <cp:contentStatus/>
</cp:coreProperties>
</file>